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definedNames>
    <definedName name="_1301_石家庄市" hidden="1">[1]内置数据!$AK$2:$AK$23</definedName>
    <definedName name="_1304_邯郸市" hidden="1">[1]内置数据!$AN$2:$AN$19</definedName>
    <definedName name="_1306_保定市" hidden="1">[1]内置数据!$AP$2:$AP$22</definedName>
    <definedName name="_1309_沧州市" hidden="1">[1]内置数据!$AS$2:$AS$17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<sst xmlns="http://schemas.openxmlformats.org/spreadsheetml/2006/main" count="77" uniqueCount="77">
  <si>
    <t>表五</t>
  </si>
  <si>
    <r>
      <t>2026</t>
    </r>
    <r>
      <rPr>
        <sz val="18"/>
        <rFont val="方正小标宋简体"/>
        <charset val="134"/>
      </rPr>
      <t>年一般公共预算支出经济分类表</t>
    </r>
  </si>
  <si>
    <t>单位:万元</t>
  </si>
  <si>
    <r>
      <rPr>
        <sz val="11"/>
        <rFont val="黑体"/>
        <charset val="134"/>
      </rPr>
      <t>项目</t>
    </r>
  </si>
  <si>
    <r>
      <rPr>
        <sz val="11"/>
        <rFont val="黑体"/>
        <charset val="134"/>
      </rPr>
      <t>总计</t>
    </r>
  </si>
  <si>
    <r>
      <rPr>
        <sz val="11"/>
        <rFont val="黑体"/>
        <charset val="134"/>
      </rPr>
      <t>代码</t>
    </r>
  </si>
  <si>
    <r>
      <rPr>
        <sz val="11"/>
        <rFont val="黑体"/>
        <charset val="134"/>
      </rPr>
      <t>名称</t>
    </r>
  </si>
  <si>
    <r>
      <rPr>
        <sz val="11"/>
        <rFont val="黑体"/>
        <charset val="134"/>
      </rPr>
      <t>机关工资福利支出</t>
    </r>
  </si>
  <si>
    <r>
      <rPr>
        <sz val="11"/>
        <rFont val="黑体"/>
        <charset val="134"/>
      </rPr>
      <t>机关商品和服务支出</t>
    </r>
  </si>
  <si>
    <r>
      <rPr>
        <sz val="11"/>
        <rFont val="黑体"/>
        <charset val="134"/>
      </rPr>
      <t>机关资本性支出（一）</t>
    </r>
  </si>
  <si>
    <r>
      <rPr>
        <sz val="11"/>
        <rFont val="黑体"/>
        <charset val="134"/>
      </rPr>
      <t>机关资本性支出（二）</t>
    </r>
  </si>
  <si>
    <r>
      <rPr>
        <sz val="11"/>
        <rFont val="黑体"/>
        <charset val="134"/>
      </rPr>
      <t>对事业单位经常性补助</t>
    </r>
  </si>
  <si>
    <r>
      <rPr>
        <sz val="11"/>
        <rFont val="黑体"/>
        <charset val="134"/>
      </rPr>
      <t>对事业单位资本性补助</t>
    </r>
  </si>
  <si>
    <r>
      <rPr>
        <sz val="11"/>
        <rFont val="黑体"/>
        <charset val="134"/>
      </rPr>
      <t>对企业补助</t>
    </r>
  </si>
  <si>
    <r>
      <rPr>
        <sz val="11"/>
        <rFont val="黑体"/>
        <charset val="134"/>
      </rPr>
      <t>对企业资本性支出</t>
    </r>
  </si>
  <si>
    <r>
      <rPr>
        <sz val="11"/>
        <rFont val="黑体"/>
        <charset val="134"/>
      </rPr>
      <t>对个人和家庭的补助</t>
    </r>
  </si>
  <si>
    <r>
      <rPr>
        <sz val="11"/>
        <rFont val="黑体"/>
        <charset val="134"/>
      </rPr>
      <t>对社会保障基金补助</t>
    </r>
  </si>
  <si>
    <r>
      <rPr>
        <sz val="11"/>
        <rFont val="黑体"/>
        <charset val="134"/>
      </rPr>
      <t>债务利息及费用支出</t>
    </r>
  </si>
  <si>
    <r>
      <rPr>
        <sz val="11"/>
        <rFont val="黑体"/>
        <charset val="134"/>
      </rPr>
      <t>债务还本支出</t>
    </r>
  </si>
  <si>
    <r>
      <rPr>
        <sz val="11"/>
        <rFont val="黑体"/>
        <charset val="134"/>
      </rPr>
      <t>转移性支出</t>
    </r>
  </si>
  <si>
    <r>
      <rPr>
        <sz val="11"/>
        <rFont val="黑体"/>
        <charset val="134"/>
      </rPr>
      <t>预备费及预留</t>
    </r>
  </si>
  <si>
    <r>
      <rPr>
        <sz val="11"/>
        <rFont val="黑体"/>
        <charset val="134"/>
      </rPr>
      <t>其他支出</t>
    </r>
  </si>
  <si>
    <t>201</t>
  </si>
  <si>
    <t>一般公共服务支出</t>
  </si>
  <si>
    <t>202</t>
  </si>
  <si>
    <t>外交支出</t>
  </si>
  <si>
    <t>203</t>
  </si>
  <si>
    <t>国防支出</t>
  </si>
  <si>
    <t>204</t>
  </si>
  <si>
    <t>公共安全支出</t>
  </si>
  <si>
    <t>205</t>
  </si>
  <si>
    <t>教育支出</t>
  </si>
  <si>
    <t>206</t>
  </si>
  <si>
    <t>科学技术支出</t>
  </si>
  <si>
    <t>207</t>
  </si>
  <si>
    <t>文化旅游体育与传媒支出</t>
  </si>
  <si>
    <t>208</t>
  </si>
  <si>
    <t>社会保障和就业支出</t>
  </si>
  <si>
    <t>210</t>
  </si>
  <si>
    <t>卫生健康支出</t>
  </si>
  <si>
    <t>211</t>
  </si>
  <si>
    <t>节能环保支出</t>
  </si>
  <si>
    <t>212</t>
  </si>
  <si>
    <t>城乡社区支出</t>
  </si>
  <si>
    <t>213</t>
  </si>
  <si>
    <t>农林水支出</t>
  </si>
  <si>
    <t>214</t>
  </si>
  <si>
    <t>交通运输支出</t>
  </si>
  <si>
    <t>215</t>
  </si>
  <si>
    <t>资源勘探工业信息等支出</t>
  </si>
  <si>
    <t>216</t>
  </si>
  <si>
    <t>商业服务业等支出</t>
  </si>
  <si>
    <t>217</t>
  </si>
  <si>
    <t>金融支出</t>
  </si>
  <si>
    <t>219</t>
  </si>
  <si>
    <t>援助其他地区支出</t>
  </si>
  <si>
    <t>220</t>
  </si>
  <si>
    <t>自然资源海洋气象等支出</t>
  </si>
  <si>
    <t>221</t>
  </si>
  <si>
    <t>住房保障支出</t>
  </si>
  <si>
    <t>222</t>
  </si>
  <si>
    <t>粮油物资储备支出</t>
  </si>
  <si>
    <t>224</t>
  </si>
  <si>
    <t>灾害防治及应急管理支出</t>
  </si>
  <si>
    <t>227</t>
  </si>
  <si>
    <t>预备费</t>
  </si>
  <si>
    <t>229</t>
  </si>
  <si>
    <t>其他支出</t>
  </si>
  <si>
    <t>232</t>
  </si>
  <si>
    <t>债务付息支出</t>
  </si>
  <si>
    <t>233</t>
  </si>
  <si>
    <t>债务发行费用支出</t>
  </si>
  <si>
    <t>230</t>
  </si>
  <si>
    <t>转移性支出</t>
  </si>
  <si>
    <t>231</t>
  </si>
  <si>
    <t>债务还本支出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</si>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</sst>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;"/>
    <numFmt numFmtId="177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黑体"/>
      <charset val="134"/>
    </font>
    <font>
      <b/>
      <sz val="11"/>
      <name val="宋体"/>
      <charset val="134"/>
      <scheme val="minor"/>
    </font>
    <font>
      <sz val="11"/>
      <name val="黑体"/>
      <charset val="134"/>
    </font>
    <font>
      <sz val="14"/>
      <color rgb="FFFF0000"/>
      <name val="方正小标宋简体"/>
      <charset val="134"/>
    </font>
    <font>
      <sz val="18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theme="1"/>
      <name val="Times New Roman"/>
      <charset val="134"/>
    </font>
    <font>
      <sz val="11"/>
      <color indexed="0"/>
      <name val="Times New Roman"/>
      <charset val="134"/>
    </font>
    <font>
      <b/>
      <sz val="11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8"/>
      <name val="方正小标宋简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gray0625">
        <bgColor theme="0" tint="-0.14993743705557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22" fillId="9" borderId="6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4" fillId="10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/>
  </cellStyleXfs>
  <cellXfs count="29">
    <xf numFmtId="0" fontId="0" fillId="0" borderId="0" xfId="0">
      <alignment vertical="center"/>
    </xf>
    <xf numFmtId="0" fontId="1" fillId="2" borderId="0" xfId="49" applyFont="1" applyFill="1" applyAlignment="1">
      <alignment vertical="center"/>
    </xf>
    <xf numFmtId="0" fontId="2" fillId="2" borderId="0" xfId="49" applyFont="1" applyFill="1" applyAlignment="1">
      <alignment vertical="center"/>
    </xf>
    <xf numFmtId="0" fontId="3" fillId="2" borderId="0" xfId="49" applyFont="1" applyFill="1" applyAlignment="1">
      <alignment vertical="center"/>
    </xf>
    <xf numFmtId="0" fontId="4" fillId="2" borderId="0" xfId="49" applyFont="1" applyFill="1" applyAlignment="1">
      <alignment vertical="center"/>
    </xf>
    <xf numFmtId="0" fontId="5" fillId="3" borderId="0" xfId="49" applyFont="1" applyFill="1" applyAlignment="1">
      <alignment vertical="center"/>
    </xf>
    <xf numFmtId="0" fontId="6" fillId="2" borderId="0" xfId="49" applyFont="1" applyFill="1" applyAlignment="1">
      <alignment horizontal="center" vertical="center"/>
    </xf>
    <xf numFmtId="0" fontId="7" fillId="2" borderId="1" xfId="49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8" fillId="2" borderId="1" xfId="49" applyFont="1" applyFill="1" applyBorder="1" applyAlignment="1">
      <alignment vertical="center"/>
    </xf>
    <xf numFmtId="176" fontId="7" fillId="4" borderId="1" xfId="49" applyNumberFormat="1" applyFont="1" applyFill="1" applyBorder="1" applyAlignment="1" applyProtection="1">
      <alignment vertical="center" shrinkToFit="1"/>
      <protection hidden="1"/>
    </xf>
    <xf numFmtId="176" fontId="7" fillId="2" borderId="1" xfId="49" applyNumberFormat="1" applyFont="1" applyFill="1" applyBorder="1" applyAlignment="1" applyProtection="1">
      <alignment vertical="center" shrinkToFit="1"/>
      <protection locked="0"/>
    </xf>
    <xf numFmtId="177" fontId="8" fillId="2" borderId="1" xfId="49" applyNumberFormat="1" applyFont="1" applyFill="1" applyBorder="1" applyAlignment="1">
      <alignment vertical="center"/>
    </xf>
    <xf numFmtId="0" fontId="8" fillId="2" borderId="1" xfId="49" applyFont="1" applyFill="1" applyBorder="1" applyAlignment="1">
      <alignment horizontal="left" vertical="center"/>
    </xf>
    <xf numFmtId="176" fontId="9" fillId="5" borderId="1" xfId="0" applyNumberFormat="1" applyFont="1" applyFill="1" applyBorder="1" applyAlignment="1">
      <alignment vertical="center" shrinkToFit="1"/>
    </xf>
    <xf numFmtId="0" fontId="7" fillId="0" borderId="1" xfId="0" applyFont="1" applyBorder="1" applyAlignment="1">
      <alignment horizontal="left" vertical="center"/>
    </xf>
    <xf numFmtId="177" fontId="8" fillId="0" borderId="1" xfId="49" applyNumberFormat="1" applyFont="1" applyBorder="1" applyAlignment="1">
      <alignment vertical="center"/>
    </xf>
    <xf numFmtId="176" fontId="7" fillId="0" borderId="1" xfId="49" applyNumberFormat="1" applyFont="1" applyBorder="1" applyAlignment="1">
      <alignment vertical="center" shrinkToFit="1"/>
    </xf>
    <xf numFmtId="176" fontId="10" fillId="0" borderId="1" xfId="49" applyNumberFormat="1" applyFont="1" applyBorder="1" applyAlignment="1">
      <alignment vertical="center" shrinkToFit="1"/>
    </xf>
    <xf numFmtId="0" fontId="11" fillId="2" borderId="1" xfId="49" applyFont="1" applyFill="1" applyBorder="1" applyAlignment="1">
      <alignment horizontal="distributed" vertical="center"/>
    </xf>
    <xf numFmtId="176" fontId="7" fillId="6" borderId="1" xfId="49" applyNumberFormat="1" applyFont="1" applyFill="1" applyBorder="1" applyAlignment="1">
      <alignment vertical="center" shrinkToFit="1"/>
    </xf>
    <xf numFmtId="176" fontId="10" fillId="7" borderId="1" xfId="49" applyNumberFormat="1" applyFont="1" applyFill="1" applyBorder="1" applyAlignment="1" applyProtection="1">
      <alignment vertical="center" shrinkToFit="1"/>
      <protection hidden="1"/>
    </xf>
    <xf numFmtId="0" fontId="12" fillId="2" borderId="0" xfId="49" applyFont="1" applyFill="1" applyAlignment="1">
      <alignment horizontal="center" vertical="center" wrapText="1"/>
    </xf>
    <xf numFmtId="0" fontId="12" fillId="3" borderId="0" xfId="49" applyFont="1" applyFill="1" applyAlignment="1">
      <alignment horizontal="right" vertical="center"/>
    </xf>
    <xf numFmtId="0" fontId="8" fillId="2" borderId="0" xfId="49" applyFont="1" applyFill="1" applyAlignment="1">
      <alignment horizontal="right" vertical="center"/>
    </xf>
    <xf numFmtId="176" fontId="10" fillId="4" borderId="1" xfId="49" applyNumberFormat="1" applyFont="1" applyFill="1" applyBorder="1" applyAlignment="1" applyProtection="1">
      <alignment vertical="center" shrinkToFit="1"/>
      <protection hidden="1"/>
    </xf>
    <xf numFmtId="176" fontId="10" fillId="6" borderId="1" xfId="49" applyNumberFormat="1" applyFont="1" applyFill="1" applyBorder="1" applyAlignment="1">
      <alignment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220621_&#25242;&#26494;&#21439;_2025&#24180;&#22320;&#26041;&#36130;&#25919;&#39044;&#31639;&#34920;&#65288;&#20154;&#22823;&#25209;&#22797;&#21475;&#24452;&#65289;_20250314 193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简介"/>
      <sheetName val="填表步骤及汇总方法"/>
      <sheetName val="封面"/>
      <sheetName val="内置数据"/>
      <sheetName val="目录"/>
      <sheetName val="表一（录入表）"/>
      <sheetName val="表二"/>
      <sheetName val="表二（录入表）"/>
      <sheetName val="表三"/>
      <sheetName val="表三（录入表）"/>
      <sheetName val="表四（录入表）"/>
      <sheetName val="表五（录入表）"/>
      <sheetName val="表六（1）"/>
      <sheetName val="表六（2）"/>
      <sheetName val="表七（1）"/>
      <sheetName val="表七（2）"/>
      <sheetName val="表八（录入表）"/>
      <sheetName val="表九"/>
      <sheetName val="表九（录入表）"/>
      <sheetName val="表十（录入表）"/>
      <sheetName val="表十一"/>
      <sheetName val="表十二（录入表）"/>
      <sheetName val="表十三（录入表）"/>
      <sheetName val="表十四"/>
      <sheetName val="数据汇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6"/>
  <sheetViews>
    <sheetView tabSelected="1" workbookViewId="0">
      <selection activeCell="E11" sqref="E11"/>
    </sheetView>
  </sheetViews>
  <sheetFormatPr defaultColWidth="8.8" defaultRowHeight="13.5"/>
  <cols>
    <col min="1" max="1" width="4.65" style="1" customWidth="1"/>
    <col min="2" max="2" width="23.2" style="1" customWidth="1"/>
    <col min="3" max="3" width="11.8" style="1" customWidth="1"/>
    <col min="4" max="5" width="9.45" style="1" customWidth="1"/>
    <col min="6" max="6" width="8.45" style="1" customWidth="1"/>
    <col min="7" max="7" width="9.45" style="1" customWidth="1"/>
    <col min="8" max="8" width="10.45" style="1" customWidth="1"/>
    <col min="9" max="11" width="9.45" style="1" customWidth="1"/>
    <col min="12" max="12" width="10.45" style="1" customWidth="1"/>
    <col min="13" max="13" width="9.45" style="1" customWidth="1"/>
    <col min="14" max="14" width="13.1" style="1" customWidth="1"/>
    <col min="15" max="16" width="9.45" style="1" customWidth="1"/>
    <col min="17" max="17" width="9.2" style="1" customWidth="1"/>
    <col min="18" max="18" width="9.55" style="1" customWidth="1"/>
    <col min="19" max="16384" width="8.8" style="1"/>
  </cols>
  <sheetData>
    <row r="1" s="1" customFormat="1" ht="18.75" spans="1:18">
      <c r="A1" s="4" t="s">
        <v>0</v>
      </c>
      <c r="B1" s="5">
        <f ca="1" t="array" ref="B1">IF(SUMPRODUCT(ISTEXT(D6:D29)*ROW(D6:D29))&gt;0,"录入了非数字，请检查 "&amp;IFERROR(ADDRESS(SUMPRODUCT(MAX(ISTEXT(D6:D29)*ROW(D6:D29))),4)&amp;" 单元格！",0),IF(SUMPRODUCT(ISTEXT(E6:E29)*ROW(H6:H29))&gt;0,"录入了非数字，请检查 "&amp;IFERROR(ADDRESS(SUMPRODUCT(MAX(ISTEXT(E6:E29)*ROW(E6:E29))),5)&amp;" 单元格！",0),IF(SUMPRODUCT(ISTEXT(F6:F29)*ROW(F6:F29))&gt;0,"录入了非数字，请检查 "&amp;IFERROR(ADDRESS(SUMPRODUCT(MAX(ISTEXT(F6:F29)*ROW(F6:F29))),6)&amp;" 单元格！",0),IF(SUMPRODUCT(ISTEXT(G6:G29)*ROW(G6:G29))&gt;0,"录入了非数字，请检查 "&amp;IFERROR(ADDRESS(SUMPRODUCT(MAX(ISTEXT(G6:G29)*ROW(G6:G29))),7)&amp;" 单元格！",0),IF(SUMPRODUCT(ISTEXT(H6:H29)*ROW(H6:H29))&gt;0,"录入了非数字，请检查 "&amp;IFERROR(ADDRESS(SUMPRODUCT(MAX((ISTEXT(H6:H29)*ROW(F6:F29)))),8)&amp;" 单元格！",0),IF(SUMPRODUCT(ISTEXT(I6:I29)*ROW(G6:G29))&gt;0,"录入了非数字，请检查 "&amp;IFERROR(ADDRESS(SUMPRODUCT(MAX(ISTEXT(I6:I29)*ROW(G6:G29))),9)&amp;" 单元格！",0),IF(SUMPRODUCT(ISTEXT(J6:J29)*ROW(H6:H29))&gt;0,"录入了非数字，请检查 "&amp;IFERROR(ADDRESS(SUMPRODUCT(MAX(ISTEXT(J6:J29)*ROW(H6:H29))),10)&amp;" 单元格！",0),IF(SUMPRODUCT(ISTEXT(K6:K29)*ROW(D6:D29))&gt;0,"录入了非数字，请检查 "&amp;IFERROR(ADDRESS(SUMPRODUCT(MAX(ISTEXT(K6:K29)*ROW(D6:D29))),11)&amp;" 单元格！",0),IF(SUMPRODUCT(ISTEXT(L6:L29)*ROW(E6:E29))&gt;0,"录入了非数字，请检查 "&amp;IFERROR(ADDRESS(SUMPRODUCT(MAX(ISTEXT(L6:L29)*ROW(E6:E29))),12)&amp;" 单元格！",0),IF(SUMPRODUCT(ISTEXT(M6:M29)*ROW(F6:F29))&gt;0,"录入了非数字，请检查 "&amp;IFERROR(ADDRESS(SUMPRODUCT(MAX((ISTEXT(M6:M29)*ROW(F6:F29)))),13)&amp;" 单元格！",0),IF(SUMPRODUCT(ISERROR(C35:Q35)*COLUMN(C35:Q35))&gt;0,"录入了错误值，请检查 "&amp;IFERROR(CHAR(SUMPRODUCT(MAX(ISERROR(C35:Q35)*COLUMN(C35:Q35)))+64)&amp;" 列！",0),0)))))))))))</f>
        <v>0</v>
      </c>
      <c r="R1" s="25">
        <f ca="1">IF(ROUND(R35-SUMPRODUCT(R6:R33*(R6:R33&gt;0)),0)&lt;&gt;0,"请检查，支出总计_其他支出应等于各功能科目_其他支出的合计，且其他支出（R列）不能出现负数。",0)</f>
        <v>0</v>
      </c>
    </row>
    <row r="2" s="2" customFormat="1" ht="24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1" customFormat="1" ht="20.25" customHeight="1" spans="18:18">
      <c r="R3" s="26" t="s">
        <v>2</v>
      </c>
    </row>
    <row r="4" s="3" customFormat="1" ht="23.1" customHeight="1" spans="1:18">
      <c r="A4" s="7" t="s">
        <v>3</v>
      </c>
      <c r="B4" s="7"/>
      <c r="C4" s="7" t="s">
        <v>4</v>
      </c>
      <c r="D4" s="8">
        <v>501</v>
      </c>
      <c r="E4" s="8">
        <v>502</v>
      </c>
      <c r="F4" s="8">
        <v>503</v>
      </c>
      <c r="G4" s="8">
        <v>504</v>
      </c>
      <c r="H4" s="8">
        <v>505</v>
      </c>
      <c r="I4" s="8">
        <v>506</v>
      </c>
      <c r="J4" s="8">
        <v>507</v>
      </c>
      <c r="K4" s="8">
        <v>508</v>
      </c>
      <c r="L4" s="8">
        <v>509</v>
      </c>
      <c r="M4" s="8">
        <v>510</v>
      </c>
      <c r="N4" s="8">
        <v>511</v>
      </c>
      <c r="O4" s="8">
        <v>512</v>
      </c>
      <c r="P4" s="8">
        <v>513</v>
      </c>
      <c r="Q4" s="8">
        <v>514</v>
      </c>
      <c r="R4" s="8">
        <v>599</v>
      </c>
    </row>
    <row r="5" s="3" customFormat="1" ht="69" customHeight="1" spans="1:18">
      <c r="A5" s="7" t="s">
        <v>5</v>
      </c>
      <c r="B5" s="7" t="s">
        <v>6</v>
      </c>
      <c r="C5" s="7"/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  <c r="I5" s="9" t="s">
        <v>12</v>
      </c>
      <c r="J5" s="9" t="s">
        <v>13</v>
      </c>
      <c r="K5" s="9" t="s">
        <v>14</v>
      </c>
      <c r="L5" s="9" t="s">
        <v>15</v>
      </c>
      <c r="M5" s="9" t="s">
        <v>16</v>
      </c>
      <c r="N5" s="9" t="s">
        <v>17</v>
      </c>
      <c r="O5" s="9" t="s">
        <v>18</v>
      </c>
      <c r="P5" s="9" t="s">
        <v>19</v>
      </c>
      <c r="Q5" s="9" t="s">
        <v>20</v>
      </c>
      <c r="R5" s="9" t="s">
        <v>21</v>
      </c>
    </row>
    <row r="6" s="1" customFormat="1" ht="20.1" hidden="1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.1" customHeight="1" spans="1:18">
      <c r="A7" s="8" t="s">
        <v>22</v>
      </c>
      <c r="B7" s="11" t="s">
        <v>23</v>
      </c>
      <c r="C7" s="12">
        <v>67182</v>
      </c>
      <c r="D7" s="13">
        <v>31414</v>
      </c>
      <c r="E7" s="13">
        <v>15381</v>
      </c>
      <c r="F7" s="13">
        <v>5852</v>
      </c>
      <c r="G7" s="13">
        <v>0</v>
      </c>
      <c r="H7" s="13">
        <v>8383</v>
      </c>
      <c r="I7" s="13">
        <v>1118</v>
      </c>
      <c r="J7" s="13">
        <v>11</v>
      </c>
      <c r="K7" s="13">
        <v>0</v>
      </c>
      <c r="L7" s="13">
        <v>4753</v>
      </c>
      <c r="M7" s="13">
        <v>0</v>
      </c>
      <c r="N7" s="16"/>
      <c r="O7" s="16"/>
      <c r="P7" s="16"/>
      <c r="Q7" s="16"/>
      <c r="R7" s="27">
        <v>270</v>
      </c>
    </row>
    <row r="8" s="1" customFormat="1" ht="20.1" customHeight="1" spans="1:18">
      <c r="A8" s="8" t="s">
        <v>24</v>
      </c>
      <c r="B8" s="11" t="s">
        <v>25</v>
      </c>
      <c r="C8" s="12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6"/>
      <c r="O8" s="16"/>
      <c r="P8" s="16"/>
      <c r="Q8" s="16"/>
      <c r="R8" s="27">
        <v>0</v>
      </c>
    </row>
    <row r="9" s="1" customFormat="1" ht="20.1" customHeight="1" spans="1:18">
      <c r="A9" s="8" t="s">
        <v>26</v>
      </c>
      <c r="B9" s="11" t="s">
        <v>27</v>
      </c>
      <c r="C9" s="12">
        <v>1044</v>
      </c>
      <c r="D9" s="13">
        <v>0</v>
      </c>
      <c r="E9" s="13">
        <v>733</v>
      </c>
      <c r="F9" s="13">
        <v>0</v>
      </c>
      <c r="G9" s="13">
        <v>0</v>
      </c>
      <c r="H9" s="13">
        <v>260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6"/>
      <c r="O9" s="16"/>
      <c r="P9" s="16"/>
      <c r="Q9" s="16"/>
      <c r="R9" s="27">
        <v>51</v>
      </c>
    </row>
    <row r="10" s="1" customFormat="1" ht="20.1" customHeight="1" spans="1:18">
      <c r="A10" s="8" t="s">
        <v>28</v>
      </c>
      <c r="B10" s="11" t="s">
        <v>29</v>
      </c>
      <c r="C10" s="12">
        <v>14474</v>
      </c>
      <c r="D10" s="13">
        <v>7472</v>
      </c>
      <c r="E10" s="13">
        <v>6062</v>
      </c>
      <c r="F10" s="13">
        <v>737</v>
      </c>
      <c r="G10" s="13">
        <v>0</v>
      </c>
      <c r="H10" s="13">
        <v>129</v>
      </c>
      <c r="I10" s="13">
        <v>0</v>
      </c>
      <c r="J10" s="13">
        <v>0</v>
      </c>
      <c r="K10" s="13">
        <v>0</v>
      </c>
      <c r="L10" s="13">
        <v>19</v>
      </c>
      <c r="M10" s="13">
        <v>0</v>
      </c>
      <c r="N10" s="16"/>
      <c r="O10" s="16"/>
      <c r="P10" s="16"/>
      <c r="Q10" s="16"/>
      <c r="R10" s="27">
        <v>55</v>
      </c>
    </row>
    <row r="11" s="1" customFormat="1" ht="20.1" customHeight="1" spans="1:18">
      <c r="A11" s="8" t="s">
        <v>30</v>
      </c>
      <c r="B11" s="11" t="s">
        <v>31</v>
      </c>
      <c r="C11" s="12">
        <v>61032</v>
      </c>
      <c r="D11" s="13"/>
      <c r="E11" s="13">
        <v>5910</v>
      </c>
      <c r="F11" s="13">
        <v>3155</v>
      </c>
      <c r="G11" s="13">
        <v>10478</v>
      </c>
      <c r="H11" s="13">
        <v>34398</v>
      </c>
      <c r="I11" s="13">
        <v>6364</v>
      </c>
      <c r="J11" s="13">
        <v>0</v>
      </c>
      <c r="K11" s="13">
        <v>0</v>
      </c>
      <c r="L11" s="13">
        <v>727</v>
      </c>
      <c r="M11" s="13">
        <v>0</v>
      </c>
      <c r="N11" s="16"/>
      <c r="O11" s="16"/>
      <c r="P11" s="16"/>
      <c r="Q11" s="16"/>
      <c r="R11" s="27">
        <v>0</v>
      </c>
    </row>
    <row r="12" s="1" customFormat="1" ht="20.1" customHeight="1" spans="1:18">
      <c r="A12" s="8" t="s">
        <v>32</v>
      </c>
      <c r="B12" s="11" t="s">
        <v>33</v>
      </c>
      <c r="C12" s="12">
        <v>1442</v>
      </c>
      <c r="D12" s="13">
        <v>1093</v>
      </c>
      <c r="E12" s="13">
        <v>109</v>
      </c>
      <c r="F12" s="13">
        <v>0</v>
      </c>
      <c r="G12" s="13">
        <v>0</v>
      </c>
      <c r="H12" s="13">
        <v>80</v>
      </c>
      <c r="I12" s="13">
        <v>125</v>
      </c>
      <c r="J12" s="13">
        <v>35</v>
      </c>
      <c r="K12" s="13">
        <v>0</v>
      </c>
      <c r="L12" s="13">
        <v>0</v>
      </c>
      <c r="M12" s="13">
        <v>0</v>
      </c>
      <c r="N12" s="16"/>
      <c r="O12" s="16"/>
      <c r="P12" s="16"/>
      <c r="Q12" s="16"/>
      <c r="R12" s="27">
        <v>0</v>
      </c>
    </row>
    <row r="13" s="1" customFormat="1" ht="20.1" customHeight="1" spans="1:18">
      <c r="A13" s="8" t="s">
        <v>34</v>
      </c>
      <c r="B13" s="11" t="s">
        <v>35</v>
      </c>
      <c r="C13" s="12">
        <v>5942</v>
      </c>
      <c r="D13" s="13">
        <v>406</v>
      </c>
      <c r="E13" s="13">
        <v>1522</v>
      </c>
      <c r="F13" s="13">
        <v>480</v>
      </c>
      <c r="G13" s="13">
        <v>0</v>
      </c>
      <c r="H13" s="13">
        <v>2928</v>
      </c>
      <c r="I13" s="13">
        <v>189</v>
      </c>
      <c r="J13" s="13">
        <v>411</v>
      </c>
      <c r="K13" s="13">
        <v>0</v>
      </c>
      <c r="L13" s="13">
        <v>6</v>
      </c>
      <c r="M13" s="13">
        <v>0</v>
      </c>
      <c r="N13" s="16"/>
      <c r="O13" s="16"/>
      <c r="P13" s="16"/>
      <c r="Q13" s="16"/>
      <c r="R13" s="27">
        <v>0</v>
      </c>
    </row>
    <row r="14" s="1" customFormat="1" ht="20.1" customHeight="1" spans="1:18">
      <c r="A14" s="8" t="s">
        <v>36</v>
      </c>
      <c r="B14" s="11" t="s">
        <v>37</v>
      </c>
      <c r="C14" s="12">
        <v>102000</v>
      </c>
      <c r="D14" s="13">
        <v>7446</v>
      </c>
      <c r="E14" s="13">
        <v>1135</v>
      </c>
      <c r="F14" s="13">
        <v>1450</v>
      </c>
      <c r="G14" s="13">
        <v>2061</v>
      </c>
      <c r="H14" s="13">
        <v>39</v>
      </c>
      <c r="I14" s="13">
        <v>500</v>
      </c>
      <c r="J14" s="13">
        <v>1097</v>
      </c>
      <c r="K14" s="13">
        <v>0</v>
      </c>
      <c r="L14" s="13">
        <v>13141</v>
      </c>
      <c r="M14" s="13">
        <v>456</v>
      </c>
      <c r="N14" s="16"/>
      <c r="O14" s="16"/>
      <c r="P14" s="16"/>
      <c r="Q14" s="16"/>
      <c r="R14" s="27">
        <v>74675</v>
      </c>
    </row>
    <row r="15" s="1" customFormat="1" ht="20.1" customHeight="1" spans="1:18">
      <c r="A15" s="8" t="s">
        <v>38</v>
      </c>
      <c r="B15" s="11" t="s">
        <v>39</v>
      </c>
      <c r="C15" s="12">
        <v>19555</v>
      </c>
      <c r="D15" s="13">
        <v>902</v>
      </c>
      <c r="E15" s="13">
        <v>3956</v>
      </c>
      <c r="F15" s="13">
        <v>0</v>
      </c>
      <c r="G15" s="13">
        <v>0</v>
      </c>
      <c r="H15" s="13">
        <v>10436</v>
      </c>
      <c r="I15" s="13">
        <v>798</v>
      </c>
      <c r="J15" s="13">
        <v>0</v>
      </c>
      <c r="K15" s="13">
        <v>0</v>
      </c>
      <c r="L15" s="13">
        <v>2284</v>
      </c>
      <c r="M15" s="13">
        <v>0</v>
      </c>
      <c r="N15" s="16"/>
      <c r="O15" s="16"/>
      <c r="P15" s="16"/>
      <c r="Q15" s="16"/>
      <c r="R15" s="27">
        <v>1179</v>
      </c>
    </row>
    <row r="16" s="1" customFormat="1" ht="20.1" customHeight="1" spans="1:18">
      <c r="A16" s="8" t="s">
        <v>40</v>
      </c>
      <c r="B16" s="11" t="s">
        <v>41</v>
      </c>
      <c r="C16" s="12">
        <v>6419</v>
      </c>
      <c r="D16" s="13">
        <v>843</v>
      </c>
      <c r="E16" s="13">
        <v>4859</v>
      </c>
      <c r="F16" s="13">
        <v>204</v>
      </c>
      <c r="G16" s="13">
        <v>0</v>
      </c>
      <c r="H16" s="13">
        <v>36</v>
      </c>
      <c r="I16" s="13">
        <v>0</v>
      </c>
      <c r="J16" s="13">
        <v>174</v>
      </c>
      <c r="K16" s="13">
        <v>13</v>
      </c>
      <c r="L16" s="13">
        <v>290</v>
      </c>
      <c r="M16" s="13">
        <v>0</v>
      </c>
      <c r="N16" s="16"/>
      <c r="O16" s="16"/>
      <c r="P16" s="16"/>
      <c r="Q16" s="16"/>
      <c r="R16" s="27">
        <v>0</v>
      </c>
    </row>
    <row r="17" s="1" customFormat="1" ht="20.1" customHeight="1" spans="1:18">
      <c r="A17" s="8" t="s">
        <v>42</v>
      </c>
      <c r="B17" s="11" t="s">
        <v>43</v>
      </c>
      <c r="C17" s="12">
        <v>101652</v>
      </c>
      <c r="D17" s="13">
        <v>30244</v>
      </c>
      <c r="E17" s="13">
        <v>12216</v>
      </c>
      <c r="F17" s="13">
        <v>12382</v>
      </c>
      <c r="G17" s="13">
        <v>35771</v>
      </c>
      <c r="H17" s="13">
        <v>4955</v>
      </c>
      <c r="I17" s="13">
        <v>620</v>
      </c>
      <c r="J17" s="13">
        <v>3963</v>
      </c>
      <c r="K17" s="13">
        <v>0</v>
      </c>
      <c r="L17" s="13">
        <v>0</v>
      </c>
      <c r="M17" s="13">
        <v>0</v>
      </c>
      <c r="N17" s="16"/>
      <c r="O17" s="16"/>
      <c r="P17" s="16"/>
      <c r="Q17" s="16"/>
      <c r="R17" s="27">
        <v>1501</v>
      </c>
    </row>
    <row r="18" s="1" customFormat="1" ht="20.1" customHeight="1" spans="1:18">
      <c r="A18" s="8" t="s">
        <v>44</v>
      </c>
      <c r="B18" s="11" t="s">
        <v>45</v>
      </c>
      <c r="C18" s="12">
        <v>92008</v>
      </c>
      <c r="D18" s="13">
        <v>32597</v>
      </c>
      <c r="E18" s="13">
        <v>8535</v>
      </c>
      <c r="F18" s="13">
        <v>11200</v>
      </c>
      <c r="G18" s="13">
        <v>8300</v>
      </c>
      <c r="H18" s="13">
        <v>4434</v>
      </c>
      <c r="I18" s="13">
        <v>10732</v>
      </c>
      <c r="J18" s="13">
        <v>5417</v>
      </c>
      <c r="K18" s="13">
        <v>0</v>
      </c>
      <c r="L18" s="13">
        <v>10499</v>
      </c>
      <c r="M18" s="13">
        <v>0</v>
      </c>
      <c r="N18" s="16"/>
      <c r="O18" s="16"/>
      <c r="P18" s="16"/>
      <c r="Q18" s="16"/>
      <c r="R18" s="27">
        <v>294</v>
      </c>
    </row>
    <row r="19" s="1" customFormat="1" ht="20.1" customHeight="1" spans="1:18">
      <c r="A19" s="8" t="s">
        <v>46</v>
      </c>
      <c r="B19" s="11" t="s">
        <v>47</v>
      </c>
      <c r="C19" s="12">
        <v>46452</v>
      </c>
      <c r="D19" s="13">
        <v>182</v>
      </c>
      <c r="E19" s="13">
        <v>2378</v>
      </c>
      <c r="F19" s="13">
        <v>22207</v>
      </c>
      <c r="G19" s="13">
        <v>13553</v>
      </c>
      <c r="H19" s="13">
        <v>1625</v>
      </c>
      <c r="I19" s="13">
        <v>0</v>
      </c>
      <c r="J19" s="13">
        <v>0</v>
      </c>
      <c r="K19" s="13">
        <v>0</v>
      </c>
      <c r="L19" s="13">
        <v>2720</v>
      </c>
      <c r="M19" s="13">
        <v>0</v>
      </c>
      <c r="N19" s="16"/>
      <c r="O19" s="16"/>
      <c r="P19" s="16"/>
      <c r="Q19" s="16"/>
      <c r="R19" s="27">
        <v>3787</v>
      </c>
    </row>
    <row r="20" s="1" customFormat="1" ht="20.1" customHeight="1" spans="1:18">
      <c r="A20" s="8" t="s">
        <v>48</v>
      </c>
      <c r="B20" s="14" t="s">
        <v>49</v>
      </c>
      <c r="C20" s="12">
        <v>1128</v>
      </c>
      <c r="D20" s="13">
        <v>382</v>
      </c>
      <c r="E20" s="13">
        <v>347</v>
      </c>
      <c r="F20" s="13">
        <v>0</v>
      </c>
      <c r="G20" s="13">
        <v>0</v>
      </c>
      <c r="H20" s="13">
        <v>0</v>
      </c>
      <c r="I20" s="13">
        <v>0</v>
      </c>
      <c r="J20" s="13">
        <v>371</v>
      </c>
      <c r="K20" s="13">
        <v>0</v>
      </c>
      <c r="L20" s="13">
        <v>27</v>
      </c>
      <c r="M20" s="13">
        <v>0</v>
      </c>
      <c r="N20" s="16"/>
      <c r="O20" s="16"/>
      <c r="P20" s="16"/>
      <c r="Q20" s="16"/>
      <c r="R20" s="27">
        <v>1</v>
      </c>
    </row>
    <row r="21" s="1" customFormat="1" ht="20.1" customHeight="1" spans="1:18">
      <c r="A21" s="8" t="s">
        <v>50</v>
      </c>
      <c r="B21" s="14" t="s">
        <v>51</v>
      </c>
      <c r="C21" s="12">
        <v>2103</v>
      </c>
      <c r="D21" s="13">
        <v>110</v>
      </c>
      <c r="E21" s="13">
        <v>1141</v>
      </c>
      <c r="F21" s="13">
        <v>0</v>
      </c>
      <c r="G21" s="13">
        <v>0</v>
      </c>
      <c r="H21" s="13">
        <v>0</v>
      </c>
      <c r="I21" s="13">
        <v>0</v>
      </c>
      <c r="J21" s="13">
        <v>192</v>
      </c>
      <c r="K21" s="13">
        <v>0</v>
      </c>
      <c r="L21" s="13">
        <v>0</v>
      </c>
      <c r="M21" s="13">
        <v>0</v>
      </c>
      <c r="N21" s="16"/>
      <c r="O21" s="16"/>
      <c r="P21" s="16"/>
      <c r="Q21" s="16"/>
      <c r="R21" s="27">
        <v>660</v>
      </c>
    </row>
    <row r="22" s="1" customFormat="1" ht="20.1" customHeight="1" spans="1:18">
      <c r="A22" s="8" t="s">
        <v>52</v>
      </c>
      <c r="B22" s="15" t="s">
        <v>53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6"/>
      <c r="O22" s="16"/>
      <c r="P22" s="16"/>
      <c r="Q22" s="16"/>
      <c r="R22" s="27">
        <v>0</v>
      </c>
    </row>
    <row r="23" s="1" customFormat="1" ht="20.1" customHeight="1" spans="1:18">
      <c r="A23" s="8" t="s">
        <v>54</v>
      </c>
      <c r="B23" s="14" t="s">
        <v>55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6"/>
      <c r="O23" s="16"/>
      <c r="P23" s="16"/>
      <c r="Q23" s="16"/>
      <c r="R23" s="27">
        <v>0</v>
      </c>
    </row>
    <row r="24" s="1" customFormat="1" ht="20.1" customHeight="1" spans="1:18">
      <c r="A24" s="8" t="s">
        <v>56</v>
      </c>
      <c r="B24" s="14" t="s">
        <v>57</v>
      </c>
      <c r="C24" s="12">
        <v>3018</v>
      </c>
      <c r="D24" s="13">
        <v>1077</v>
      </c>
      <c r="E24" s="13">
        <v>1811</v>
      </c>
      <c r="F24" s="13">
        <v>0</v>
      </c>
      <c r="G24" s="13">
        <v>0</v>
      </c>
      <c r="H24" s="13">
        <v>0</v>
      </c>
      <c r="I24" s="13">
        <v>75</v>
      </c>
      <c r="J24" s="13">
        <v>0</v>
      </c>
      <c r="K24" s="13">
        <v>0</v>
      </c>
      <c r="L24" s="13">
        <v>45</v>
      </c>
      <c r="M24" s="13">
        <v>0</v>
      </c>
      <c r="N24" s="16"/>
      <c r="O24" s="16"/>
      <c r="P24" s="16"/>
      <c r="Q24" s="16"/>
      <c r="R24" s="27">
        <v>10</v>
      </c>
    </row>
    <row r="25" s="1" customFormat="1" ht="20.1" customHeight="1" spans="1:18">
      <c r="A25" s="8" t="s">
        <v>58</v>
      </c>
      <c r="B25" s="14" t="s">
        <v>59</v>
      </c>
      <c r="C25" s="12">
        <v>5569</v>
      </c>
      <c r="D25" s="13">
        <v>0</v>
      </c>
      <c r="E25" s="13">
        <v>1532</v>
      </c>
      <c r="F25" s="13">
        <v>3426</v>
      </c>
      <c r="G25" s="13">
        <v>0</v>
      </c>
      <c r="H25" s="13">
        <v>38</v>
      </c>
      <c r="I25" s="13">
        <v>0</v>
      </c>
      <c r="J25" s="13">
        <v>0</v>
      </c>
      <c r="K25" s="13">
        <v>0</v>
      </c>
      <c r="L25" s="13">
        <v>573</v>
      </c>
      <c r="M25" s="13">
        <v>0</v>
      </c>
      <c r="N25" s="16"/>
      <c r="O25" s="16"/>
      <c r="P25" s="16"/>
      <c r="Q25" s="16"/>
      <c r="R25" s="27">
        <v>0</v>
      </c>
    </row>
    <row r="26" s="1" customFormat="1" ht="20.1" customHeight="1" spans="1:18">
      <c r="A26" s="8" t="s">
        <v>60</v>
      </c>
      <c r="B26" s="14" t="s">
        <v>61</v>
      </c>
      <c r="C26" s="12">
        <v>621</v>
      </c>
      <c r="D26" s="13">
        <v>0</v>
      </c>
      <c r="E26" s="13">
        <v>555</v>
      </c>
      <c r="F26" s="13">
        <v>30</v>
      </c>
      <c r="G26" s="13">
        <v>0</v>
      </c>
      <c r="H26" s="13">
        <v>0</v>
      </c>
      <c r="I26" s="13">
        <v>0</v>
      </c>
      <c r="J26" s="13">
        <v>36</v>
      </c>
      <c r="K26" s="13">
        <v>0</v>
      </c>
      <c r="L26" s="13">
        <v>0</v>
      </c>
      <c r="M26" s="13">
        <v>0</v>
      </c>
      <c r="N26" s="16"/>
      <c r="O26" s="16"/>
      <c r="P26" s="16"/>
      <c r="Q26" s="16"/>
      <c r="R26" s="27">
        <v>0</v>
      </c>
    </row>
    <row r="27" s="1" customFormat="1" ht="20.1" customHeight="1" spans="1:18">
      <c r="A27" s="8" t="s">
        <v>62</v>
      </c>
      <c r="B27" s="14" t="s">
        <v>63</v>
      </c>
      <c r="C27" s="12">
        <v>1845</v>
      </c>
      <c r="D27" s="13">
        <v>428</v>
      </c>
      <c r="E27" s="13">
        <v>211</v>
      </c>
      <c r="F27" s="13">
        <v>0</v>
      </c>
      <c r="G27" s="13">
        <v>0</v>
      </c>
      <c r="H27" s="13">
        <v>0</v>
      </c>
      <c r="I27" s="13">
        <v>1200</v>
      </c>
      <c r="J27" s="13">
        <v>0</v>
      </c>
      <c r="K27" s="13">
        <v>0</v>
      </c>
      <c r="L27" s="13">
        <v>0</v>
      </c>
      <c r="M27" s="13">
        <v>0</v>
      </c>
      <c r="N27" s="16"/>
      <c r="O27" s="16"/>
      <c r="P27" s="16"/>
      <c r="Q27" s="16"/>
      <c r="R27" s="27">
        <v>6</v>
      </c>
    </row>
    <row r="28" s="1" customFormat="1" ht="20.1" customHeight="1" spans="1:18">
      <c r="A28" s="8" t="s">
        <v>64</v>
      </c>
      <c r="B28" s="15" t="s">
        <v>65</v>
      </c>
      <c r="C28" s="12">
        <v>4000</v>
      </c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23">
        <v>4000</v>
      </c>
      <c r="R28" s="16"/>
    </row>
    <row r="29" s="1" customFormat="1" ht="20.1" customHeight="1" spans="1:18">
      <c r="A29" s="8" t="s">
        <v>66</v>
      </c>
      <c r="B29" s="11" t="s">
        <v>67</v>
      </c>
      <c r="C29" s="12">
        <v>66708</v>
      </c>
      <c r="D29" s="13">
        <v>0</v>
      </c>
      <c r="E29" s="13">
        <v>24538</v>
      </c>
      <c r="F29" s="13">
        <v>7338</v>
      </c>
      <c r="G29" s="13">
        <v>14618</v>
      </c>
      <c r="H29" s="13">
        <v>0</v>
      </c>
      <c r="I29" s="13">
        <v>6164</v>
      </c>
      <c r="J29" s="13">
        <v>0</v>
      </c>
      <c r="K29" s="13">
        <v>6325</v>
      </c>
      <c r="L29" s="13">
        <v>0</v>
      </c>
      <c r="M29" s="13">
        <v>0</v>
      </c>
      <c r="N29" s="16"/>
      <c r="O29" s="16"/>
      <c r="P29" s="16"/>
      <c r="Q29" s="23">
        <v>7725</v>
      </c>
      <c r="R29" s="27">
        <v>0</v>
      </c>
    </row>
    <row r="30" s="1" customFormat="1" ht="20.1" customHeight="1" spans="1:18">
      <c r="A30" s="8" t="s">
        <v>68</v>
      </c>
      <c r="B30" s="14" t="s">
        <v>69</v>
      </c>
      <c r="C30" s="12">
        <v>16089</v>
      </c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23">
        <v>16089</v>
      </c>
      <c r="O30" s="16"/>
      <c r="P30" s="16"/>
      <c r="Q30" s="16"/>
      <c r="R30" s="16"/>
    </row>
    <row r="31" s="1" customFormat="1" ht="20.1" customHeight="1" spans="1:18">
      <c r="A31" s="8" t="s">
        <v>70</v>
      </c>
      <c r="B31" s="14" t="s">
        <v>71</v>
      </c>
      <c r="C31" s="12">
        <v>80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23">
        <v>80</v>
      </c>
      <c r="O31" s="16"/>
      <c r="P31" s="16"/>
      <c r="Q31" s="16"/>
      <c r="R31" s="16"/>
    </row>
    <row r="32" s="1" customFormat="1" ht="20.1" customHeight="1" spans="1:18">
      <c r="A32" s="8" t="s">
        <v>72</v>
      </c>
      <c r="B32" s="11" t="s">
        <v>73</v>
      </c>
      <c r="C32" s="12">
        <v>8833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23">
        <v>8833</v>
      </c>
      <c r="Q32" s="16"/>
      <c r="R32" s="16"/>
    </row>
    <row r="33" s="1" customFormat="1" ht="20.1" customHeight="1" spans="1:18">
      <c r="A33" s="8" t="s">
        <v>74</v>
      </c>
      <c r="B33" s="11" t="s">
        <v>75</v>
      </c>
      <c r="C33" s="12">
        <v>3854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23">
        <v>3854</v>
      </c>
      <c r="P33" s="16"/>
      <c r="Q33" s="16"/>
      <c r="R33" s="16"/>
    </row>
    <row r="34" s="1" customFormat="1" ht="20.1" customHeight="1" spans="1:18">
      <c r="A34" s="17"/>
      <c r="B34" s="18"/>
      <c r="C34" s="19"/>
      <c r="D34" s="19"/>
      <c r="E34" s="19"/>
      <c r="F34" s="19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</row>
    <row r="35" s="1" customFormat="1" ht="20.1" customHeight="1" spans="1:18">
      <c r="A35" s="21" t="s">
        <v>76</v>
      </c>
      <c r="B35" s="21"/>
      <c r="C35" s="22">
        <f>SUM(C7:C34)</f>
        <v>633050</v>
      </c>
      <c r="D35" s="22">
        <f ca="1" t="shared" ref="D35:Q35" si="0">SUM(OFFSET(D35,-28,0,27))</f>
        <v>114596</v>
      </c>
      <c r="E35" s="22">
        <f ca="1" t="shared" si="0"/>
        <v>92931</v>
      </c>
      <c r="F35" s="22">
        <f ca="1" t="shared" si="0"/>
        <v>68461</v>
      </c>
      <c r="G35" s="22">
        <f ca="1" t="shared" si="0"/>
        <v>84781</v>
      </c>
      <c r="H35" s="22">
        <f ca="1" t="shared" si="0"/>
        <v>67741</v>
      </c>
      <c r="I35" s="22">
        <f ca="1" t="shared" si="0"/>
        <v>27885</v>
      </c>
      <c r="J35" s="22">
        <f ca="1" t="shared" si="0"/>
        <v>11707</v>
      </c>
      <c r="K35" s="22">
        <f ca="1" t="shared" si="0"/>
        <v>6338</v>
      </c>
      <c r="L35" s="22">
        <f ca="1" t="shared" si="0"/>
        <v>35084</v>
      </c>
      <c r="M35" s="22">
        <f ca="1" t="shared" si="0"/>
        <v>456</v>
      </c>
      <c r="N35" s="22">
        <f ca="1" t="shared" si="0"/>
        <v>16169</v>
      </c>
      <c r="O35" s="22">
        <f ca="1" t="shared" si="0"/>
        <v>3854</v>
      </c>
      <c r="P35" s="22">
        <f ca="1" t="shared" si="0"/>
        <v>8833</v>
      </c>
      <c r="Q35" s="22">
        <f ca="1" t="shared" si="0"/>
        <v>11725</v>
      </c>
      <c r="R35" s="28">
        <f ca="1">C35-SUM(OFFSET(R35,0,-14,1,14))</f>
        <v>82489</v>
      </c>
    </row>
    <row r="36" s="1" customFormat="1" spans="14:14">
      <c r="N36" s="24"/>
    </row>
  </sheetData>
  <mergeCells count="4">
    <mergeCell ref="A2:R2"/>
    <mergeCell ref="A4:B4"/>
    <mergeCell ref="A35:B35"/>
    <mergeCell ref="C4:C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Administrator</cp:lastModifiedBy>
  <dcterms:created xsi:type="dcterms:W3CDTF">2020-03-12T07:10:00Z</dcterms:created>
  <dcterms:modified xsi:type="dcterms:W3CDTF">2026-04-10T00:39:28Z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4E7B6CA1C5974B2C9716948F9F271E2D</vt:lpwstr>
  </property>
</Properties>
</file>